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825" windowWidth="17895" windowHeight="12225"/>
  </bookViews>
  <sheets>
    <sheet name="Доходы" sheetId="2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G53" i="2" l="1"/>
  <c r="G55" i="2"/>
  <c r="G11" i="2" l="1"/>
  <c r="E11" i="2"/>
  <c r="A63" i="2" l="1"/>
  <c r="A62" i="2"/>
  <c r="A61" i="2"/>
  <c r="G28" i="2" l="1"/>
  <c r="E28" i="2"/>
  <c r="D28" i="2"/>
  <c r="G59" i="2" l="1"/>
  <c r="G58" i="2" s="1"/>
  <c r="E59" i="2"/>
  <c r="E58" i="2" s="1"/>
  <c r="D59" i="2"/>
  <c r="D58" i="2" s="1"/>
  <c r="D56" i="2" l="1"/>
  <c r="D55" i="2" s="1"/>
  <c r="D54" i="2" s="1"/>
  <c r="E56" i="2"/>
  <c r="E55" i="2" s="1"/>
  <c r="E54" i="2" s="1"/>
  <c r="G56" i="2"/>
  <c r="G54" i="2" s="1"/>
  <c r="D67" i="2"/>
  <c r="D66" i="2" s="1"/>
  <c r="D65" i="2" s="1"/>
  <c r="E67" i="2"/>
  <c r="E66" i="2" s="1"/>
  <c r="E65" i="2" s="1"/>
  <c r="G67" i="2"/>
  <c r="G66" i="2" s="1"/>
  <c r="G65" i="2" s="1"/>
  <c r="D53" i="2" l="1"/>
  <c r="D52" i="2" s="1"/>
  <c r="G52" i="2"/>
  <c r="E53" i="2"/>
  <c r="E52" i="2" s="1"/>
  <c r="G31" i="2"/>
  <c r="E31" i="2"/>
  <c r="D31" i="2"/>
  <c r="D14" i="2"/>
  <c r="E44" i="2" l="1"/>
  <c r="D49" i="2"/>
  <c r="D48" i="2" s="1"/>
  <c r="D44" i="2"/>
  <c r="D43" i="2" s="1"/>
  <c r="D39" i="2"/>
  <c r="D38" i="2" s="1"/>
  <c r="D34" i="2"/>
  <c r="D33" i="2" s="1"/>
  <c r="D27" i="2"/>
  <c r="D23" i="2"/>
  <c r="D22" i="2" s="1"/>
  <c r="D16" i="2"/>
  <c r="D11" i="2"/>
  <c r="D10" i="2" l="1"/>
  <c r="D9" i="2" s="1"/>
  <c r="D21" i="2"/>
  <c r="D20" i="2" s="1"/>
  <c r="D42" i="2"/>
  <c r="D37" i="2" s="1"/>
  <c r="D8" i="2" s="1"/>
  <c r="G16" i="2" l="1"/>
  <c r="E16" i="2"/>
  <c r="G49" i="2" l="1"/>
  <c r="G48" i="2" s="1"/>
  <c r="G44" i="2"/>
  <c r="G43" i="2" s="1"/>
  <c r="G39" i="2"/>
  <c r="G38" i="2" s="1"/>
  <c r="G34" i="2"/>
  <c r="G33" i="2" s="1"/>
  <c r="G27" i="2"/>
  <c r="G23" i="2"/>
  <c r="G22" i="2" s="1"/>
  <c r="G10" i="2"/>
  <c r="G9" i="2" s="1"/>
  <c r="G42" i="2" l="1"/>
  <c r="G37" i="2" s="1"/>
  <c r="G7" i="2" s="1"/>
  <c r="G21" i="2"/>
  <c r="G20" i="2" s="1"/>
  <c r="E49" i="2"/>
  <c r="E48" i="2" s="1"/>
  <c r="E43" i="2"/>
  <c r="G6" i="2" l="1"/>
  <c r="E42" i="2"/>
  <c r="E39" i="2"/>
  <c r="E38" i="2" s="1"/>
  <c r="E23" i="2"/>
  <c r="E22" i="2" s="1"/>
  <c r="E27" i="2"/>
  <c r="E34" i="2"/>
  <c r="E33" i="2" s="1"/>
  <c r="E37" i="2" l="1"/>
  <c r="E8" i="2" s="1"/>
  <c r="E21" i="2"/>
  <c r="E20" i="2" s="1"/>
  <c r="D6" i="2" l="1"/>
  <c r="E10" i="2"/>
  <c r="E9" i="2" s="1"/>
  <c r="E6" i="2" s="1"/>
</calcChain>
</file>

<file path=xl/sharedStrings.xml><?xml version="1.0" encoding="utf-8"?>
<sst xmlns="http://schemas.openxmlformats.org/spreadsheetml/2006/main" count="210" uniqueCount="139">
  <si>
    <t xml:space="preserve"> Наименование показателя</t>
  </si>
  <si>
    <t>Код строки</t>
  </si>
  <si>
    <t>Код дохода по бюджетной классификации</t>
  </si>
  <si>
    <t>5</t>
  </si>
  <si>
    <t>6</t>
  </si>
  <si>
    <t>Доходы бюджета - всего</t>
  </si>
  <si>
    <t>010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</si>
  <si>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</si>
  <si>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</si>
  <si>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</si>
  <si>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</si>
  <si>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</si>
  <si>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</si>
  <si>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</si>
  <si>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</si>
  <si>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</si>
  <si>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182 1 01 02010 01 0000 110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</si>
  <si>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</si>
  <si>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182 1 01 02010 01 1000 110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</si>
  <si>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 (пени по соответствующему платежу)</t>
  </si>
  <si>
    <t>182 1 01 02010 01 2100 110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</si>
  <si>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</si>
  <si>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182 1 01 02020 01 0000 110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</si>
  <si>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</si>
  <si>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182 1 01 02020 01 1000 110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</si>
  <si>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</si>
  <si>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182 1 01 02030 01 0000 110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</si>
  <si>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</si>
  <si>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182 1 01 02030 01 1000 110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</si>
  <si>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</si>
  <si>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182 1 01 02030 01 2100 110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</si>
  <si>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</si>
  <si>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182 1 01 02030 01 3000 110</t>
  </si>
  <si>
    <t xml:space="preserve">  НАЛОГИ НА СОВОКУПНЫЙ ДОХОД</t>
  </si>
  <si>
    <t>000 1 05 00000 00 0000 000</t>
  </si>
  <si>
    <t xml:space="preserve">  Налог, взимаемый в связи с применением упрощенной системы налогообложения</t>
  </si>
  <si>
    <t>000 1 05 01000 00 0000 110</t>
  </si>
  <si>
    <t xml:space="preserve">  Налог, взимаемый с налогоплательщиков, выбравших в качестве объекта налогообложения доходы</t>
  </si>
  <si>
    <t>000 1 05 01010 01 0000 110</t>
  </si>
  <si>
    <t>182 1 05 01011 01 0000 110</t>
  </si>
  <si>
    <t xml:space="preserve">  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</si>
  <si>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182 1 05 01011 01 1000 110</t>
  </si>
  <si>
    <t xml:space="preserve">  Налог, взимаемый с налогоплательщиков, выбравших в качестве объекта налогообложения доходы (пени по соответствующему платежу)</t>
  </si>
  <si>
    <t>182 1 05 01011 01 2100 110</t>
  </si>
  <si>
    <t xml:space="preserve">  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</si>
  <si>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182 1 05 01011 01 3000 110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</si>
  <si>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</si>
  <si>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</si>
  <si>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>182 1 05 01021 01 0000 110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</si>
  <si>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(пени по соответствующему платежу)</t>
  </si>
  <si>
    <t>182 1 05 01021 01 2100 110</t>
  </si>
  <si>
    <t xml:space="preserve">  Минимальный налог, зачисляемый в бюджеты субъектов Российской Федерации</t>
  </si>
  <si>
    <t>182 1 05 01050 01 0000 110</t>
  </si>
  <si>
    <t xml:space="preserve"> 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</si>
  <si>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182 1 05 01050 01 1000 110</t>
  </si>
  <si>
    <t xml:space="preserve">  Единый сельскохозяйственный налог</t>
  </si>
  <si>
    <t>000 1 05 03000 01 0000 110</t>
  </si>
  <si>
    <t>182 1 05 03010 01 0000 110</t>
  </si>
  <si>
    <t xml:space="preserve">  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</si>
  <si>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182 1 05 03010 01 1000 110</t>
  </si>
  <si>
    <t xml:space="preserve">  Единый сельскохозяйственный налог (пени по соответствующему платежу)</t>
  </si>
  <si>
    <t>182 1 05 03010 01 2100 110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</si>
  <si>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</si>
  <si>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</si>
  <si>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</si>
  <si>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</si>
  <si>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</si>
  <si>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182 1 06 01030 10 0000 110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</si>
  <si>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</si>
  <si>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182 1 06 01030 10 1000 110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</si>
  <si>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</si>
  <si>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182 1 06 01030 10 2100 110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</si>
  <si>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</si>
  <si>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</si>
  <si>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</si>
  <si>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</si>
  <si>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сельских  поселений</t>
  </si>
  <si>
    <t>182 1 06 06033 10 0000 110</t>
  </si>
  <si>
    <t xml:space="preserve">  Земельный налог с организаций, обладающих земельным участком, расположенным в границах сельских поселений  (сумма платежа (перерасчеты, недоимка и задолженность по соответствующему платежу, в том числе по отмененному)</t>
  </si>
  <si>
    <t>182 1 06 06033 10 1000 110</t>
  </si>
  <si>
    <t xml:space="preserve">  Земельный налог с организаций, обладающих земельным участком, расположенным в границах  сельских  поселений  (пени по соответствующему платежу)</t>
  </si>
  <si>
    <t>182 1 06 06033 10 2100 110</t>
  </si>
  <si>
    <t xml:space="preserve">  Земельный налог с организаций, обладающих земельным участком, расположенным в границах сельских поселений  (суммы денежных взысканий (штрафов) по соответствующему платежу согласно законодательству Российской Федерации)</t>
  </si>
  <si>
    <t>182 1 06 06033 10 3000 110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</si>
  <si>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</si>
  <si>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</si>
  <si>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</si>
  <si>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182 1 06 06043 10 0000 110</t>
  </si>
  <si>
    <t xml:space="preserve">  Земельный налог с физических лиц, обладающих земельным участком, расположенным в границах сельских поселений  (сумма платежа (перерасчеты, недоимка и задолженность по соответствующему платежу, в том числе по отмененному)</t>
  </si>
  <si>
    <t>182 1 06 06043 10 1000 110</t>
  </si>
  <si>
    <t xml:space="preserve">  Земельный налог с физических лиц, обладающих земельным участком, расположенным в границах сельских поселений  (пени по соответствующему платежу)</t>
  </si>
  <si>
    <t>182 1 06 06043 10 2100 110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</si>
  <si>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</si>
  <si>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</si>
  <si>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</si>
  <si>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</si>
  <si>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</si>
  <si>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 xml:space="preserve">  Дотации на выравнивание бюджетной обеспеченности</t>
  </si>
  <si>
    <t xml:space="preserve">  Дотации бюджетам сельских поселений на выравнивание бюджетной обеспеченности</t>
  </si>
  <si>
    <t xml:space="preserve">  Дотация поселениям на выравнивание уровня бюджетной обеспеченности</t>
  </si>
  <si>
    <t xml:space="preserve">  Субвенции бюджетам бюджетной системы Российской Федерации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</si>
  <si>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</si>
  <si>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 xml:space="preserve">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</si>
  <si>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  Иные межбюджетные трансферты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</si>
  <si>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</si>
  <si>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 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</si>
  <si>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 xml:space="preserve">  Межбюджетные трансферты, передаваемые бюджетам сельских  поселений для компенсации расходов возникших результате реализации  полномочий по электро-, тепло-,газо-, водоснабжению и водоотведению на территории Боровского района</t>
  </si>
  <si>
    <t xml:space="preserve">  Межбюджетные трансферты, передаваемые бюджетам сельских поселений для компенсации расходов возникших результате реализации  полномочий по организации сбора и вывоза бытовых отходов и мусора</t>
  </si>
  <si>
    <t xml:space="preserve">  Межбюджетные трансферты, передаваемые бюджетам сельских  поселений для компенсации расходов возникших результате реализации  полномочий по организации ритуальных услуг и содержание мест захоронения в границах поселения</t>
  </si>
  <si>
    <t xml:space="preserve">  Межбюджетные трансферты, передаваемые бюджетам сельских поселений для компенсации расходов возникших результате реализации  полномочий по обеспечению проживающих в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 же иных полномочий органов местного самоуправления в соответствии с жилищным законодательством</t>
  </si>
  <si>
    <t xml:space="preserve">  Межбюджетные трансферты, передаваемые бюджетам сельских  поселений для компенсации расходов возникших результате реализации  полномочий по организации в границах поселения дорожной деятельности в отношении автомобильных дорог местного значения в границах населенных пунктов поселения и обеспечение безопасности дорожного движения на них, включая создание и обеспечение функционирования парковок (парковочных мест), осуществление муниципального контроля за сохранностью автомобильных дорог местного значения в границах населенных пунктов поселения, а так 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</si>
  <si>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 xml:space="preserve">  Межбюджетные трансферты, передаваемые бюджетам поселений для компенсации расходов возникших в результате реализации  полномочий по предупреждению и ликвидации последствий чрезвычайных ситуаций в границах поселения</t>
  </si>
  <si>
    <t xml:space="preserve">  Межбюджетные трансферты, передаваемые бюджетам поселений для компенсации расходов возникших результате реализации  полномочий по утверждению генеральных планов поселения, правил землепользования и застройки, выдача разрешений на строительство ,на ввод объектов в эксплуатацию при  осуществлении строительства, реконструкции объектов капитального строительства, утверждение местных нормативов градостроительного проектирования поселений, резервирование земель и изъятие, в том числе путем выкупа, земельных участков в границах поселения для муниципальных нужд, осуществление муниципального земельного контроля за использованием земель поселения, осуществление в случаях, предусмотренных Градостроительным кодексом РФ, осмотров зданий, сооружений и выдача рекомендаций об устранении выявленных в ходе таких осмотров нарушений</t>
  </si>
  <si>
    <t>003 2 02 40014 10 0041 150</t>
  </si>
  <si>
    <t>003 2 02 29999 00 0299 150</t>
  </si>
  <si>
    <t>182 1 05 01021 01 1100 110</t>
  </si>
  <si>
    <t>003 2 02 40014 10 0031 150</t>
  </si>
  <si>
    <t>003 2 02 40014 10 0021 150</t>
  </si>
  <si>
    <t>003 2 02 04014 10 0014 150</t>
  </si>
  <si>
    <t>003 2 02 40014 10 0013 150</t>
  </si>
  <si>
    <t>003 2 02 40014 10 0012 150</t>
  </si>
  <si>
    <t>003 2 02 40014 10 0011 150</t>
  </si>
  <si>
    <t>000 2 02 40014 10 0000 150</t>
  </si>
  <si>
    <t>000 2 02 40014 00 0000 150</t>
  </si>
  <si>
    <t>000 2 02 04000 00 0000 150</t>
  </si>
  <si>
    <t>003 2 02 35118 10 0000 150</t>
  </si>
  <si>
    <t>000 2 02 03015 00 0000 150</t>
  </si>
  <si>
    <t>000 2 02 03000 00 0000 150</t>
  </si>
  <si>
    <t>000 2 02 01001 10 0315 150</t>
  </si>
  <si>
    <t>003 2 02 01001 10 0000 150</t>
  </si>
  <si>
    <t>000 2 02 01001 00 0000 150</t>
  </si>
  <si>
    <t>000 2 02 01000 00 0000 150</t>
  </si>
  <si>
    <t xml:space="preserve">                                 1. Доходы бюджета  администрация МО СП деревня Асеньевское</t>
  </si>
  <si>
    <t>003 2 02 29999 00 0211 150</t>
  </si>
  <si>
    <t>003 2 02 29999 00 0233 150</t>
  </si>
  <si>
    <t>бюджет 2022г</t>
  </si>
  <si>
    <t>бюджет 2023г</t>
  </si>
  <si>
    <t xml:space="preserve">Субсидия на реализацию Государственной  поддержки отрасли культуры (мероприятия в рамках федерального проекта "Обеспечение качественно нового уровня развития инфраструктуры культуры", направленные на создание и модернизацию учреждений культурно-досугового типа в сельской местности, включая строительство, реконструкцию и капитальный ремонт зданий) </t>
  </si>
  <si>
    <t>бюджет 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</si>
</sst>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#,##0.00_ ;\-#,##0.00"/>
  </numFmts>
  <fonts count="17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9"/>
      <color rgb="FF000000"/>
      <name val="Arial Cyr"/>
    </font>
    <font>
      <sz val="8"/>
      <color rgb="FF000000"/>
      <name val="Arial"/>
    </font>
    <font>
      <sz val="6"/>
      <color rgb="FF000000"/>
      <name val="Arial Cyr"/>
    </font>
    <font>
      <sz val="10"/>
      <color rgb="FF000000"/>
      <name val="Arial"/>
    </font>
    <font>
      <sz val="11"/>
      <name val="Calibri"/>
      <family val="2"/>
      <scheme val="minor"/>
    </font>
    <font>
      <sz val="8"/>
      <color rgb="FFFF0000"/>
      <name val="Arial Cyr"/>
    </font>
    <font>
      <sz val="10"/>
      <color rgb="FFFF0000"/>
      <name val="Arial Cyr"/>
    </font>
    <font>
      <sz val="11"/>
      <color rgb="FF00000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CCCC"/>
      </patternFill>
    </fill>
    <fill>
      <patternFill patternType="solid">
        <fgColor theme="3" tint="0.79998168889431442"/>
        <bgColor indexed="64"/>
      </patternFill>
    </fill>
  </fills>
  <borders count="4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36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49" fontId="4" fillId="0" borderId="1"/>
    <xf numFmtId="0" fontId="2" fillId="0" borderId="1"/>
    <xf numFmtId="0" fontId="5" fillId="0" borderId="1"/>
    <xf numFmtId="0" fontId="5" fillId="0" borderId="5"/>
    <xf numFmtId="0" fontId="3" fillId="0" borderId="6">
      <alignment horizontal="center"/>
    </xf>
    <xf numFmtId="0" fontId="4" fillId="0" borderId="7">
      <alignment horizontal="right"/>
    </xf>
    <xf numFmtId="0" fontId="3" fillId="0" borderId="1"/>
    <xf numFmtId="0" fontId="3" fillId="0" borderId="8">
      <alignment horizontal="right"/>
    </xf>
    <xf numFmtId="49" fontId="3" fillId="0" borderId="9">
      <alignment horizontal="center"/>
    </xf>
    <xf numFmtId="0" fontId="4" fillId="0" borderId="10">
      <alignment horizontal="right"/>
    </xf>
    <xf numFmtId="0" fontId="6" fillId="0" borderId="1"/>
    <xf numFmtId="164" fontId="3" fillId="0" borderId="11">
      <alignment horizontal="center"/>
    </xf>
    <xf numFmtId="0" fontId="3" fillId="0" borderId="1">
      <alignment horizontal="left"/>
    </xf>
    <xf numFmtId="49" fontId="3" fillId="0" borderId="1"/>
    <xf numFmtId="49" fontId="3" fillId="0" borderId="8">
      <alignment horizontal="right" vertical="center"/>
    </xf>
    <xf numFmtId="49" fontId="3" fillId="0" borderId="11">
      <alignment horizontal="center" vertical="center"/>
    </xf>
    <xf numFmtId="0" fontId="3" fillId="0" borderId="2">
      <alignment horizontal="left" wrapText="1"/>
    </xf>
    <xf numFmtId="49" fontId="3" fillId="0" borderId="11">
      <alignment horizontal="center"/>
    </xf>
    <xf numFmtId="0" fontId="3" fillId="0" borderId="12">
      <alignment horizontal="left" wrapText="1"/>
    </xf>
    <xf numFmtId="49" fontId="3" fillId="0" borderId="8">
      <alignment horizontal="right"/>
    </xf>
    <xf numFmtId="0" fontId="3" fillId="0" borderId="4">
      <alignment horizontal="left"/>
    </xf>
    <xf numFmtId="49" fontId="3" fillId="0" borderId="4"/>
    <xf numFmtId="49" fontId="3" fillId="0" borderId="8"/>
    <xf numFmtId="49" fontId="3" fillId="0" borderId="13">
      <alignment horizontal="center"/>
    </xf>
    <xf numFmtId="0" fontId="2" fillId="0" borderId="2">
      <alignment horizontal="center"/>
    </xf>
    <xf numFmtId="0" fontId="2" fillId="0" borderId="2">
      <alignment horizontal="center"/>
    </xf>
    <xf numFmtId="0" fontId="2" fillId="0" borderId="1">
      <alignment horizontal="center"/>
    </xf>
    <xf numFmtId="0" fontId="3" fillId="0" borderId="3">
      <alignment horizontal="center" vertical="top" wrapText="1"/>
    </xf>
    <xf numFmtId="49" fontId="3" fillId="0" borderId="3">
      <alignment horizontal="center" vertical="top" wrapText="1"/>
    </xf>
    <xf numFmtId="0" fontId="1" fillId="0" borderId="14"/>
    <xf numFmtId="0" fontId="1" fillId="0" borderId="7"/>
    <xf numFmtId="0" fontId="3" fillId="0" borderId="3">
      <alignment horizontal="center" vertical="center"/>
    </xf>
    <xf numFmtId="0" fontId="3" fillId="0" borderId="6">
      <alignment horizontal="center" vertical="center"/>
    </xf>
    <xf numFmtId="49" fontId="3" fillId="0" borderId="6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7">
      <alignment horizontal="center"/>
    </xf>
    <xf numFmtId="0" fontId="3" fillId="0" borderId="6">
      <alignment horizontal="center" vertical="center" shrinkToFit="1"/>
    </xf>
    <xf numFmtId="49" fontId="3" fillId="0" borderId="6">
      <alignment horizontal="center" vertical="center" shrinkToFit="1"/>
    </xf>
    <xf numFmtId="49" fontId="1" fillId="0" borderId="7"/>
    <xf numFmtId="49" fontId="1" fillId="0" borderId="1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10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10">
      <alignment wrapText="1"/>
    </xf>
    <xf numFmtId="0" fontId="1" fillId="0" borderId="1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10"/>
    <xf numFmtId="0" fontId="6" fillId="0" borderId="4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3">
      <alignment horizontal="center" vertical="center"/>
    </xf>
    <xf numFmtId="165" fontId="3" fillId="0" borderId="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49" fontId="3" fillId="0" borderId="27">
      <alignment horizontal="center" shrinkToFit="1"/>
    </xf>
    <xf numFmtId="49" fontId="3" fillId="0" borderId="3">
      <alignment horizontal="center" vertical="center" shrinkToFit="1"/>
    </xf>
    <xf numFmtId="0" fontId="1" fillId="0" borderId="4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0" fontId="9" fillId="0" borderId="1">
      <alignment horizontal="center"/>
    </xf>
    <xf numFmtId="0" fontId="9" fillId="0" borderId="4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2">
      <alignment horizontal="center"/>
    </xf>
    <xf numFmtId="0" fontId="3" fillId="0" borderId="1">
      <alignment horizontal="center"/>
    </xf>
    <xf numFmtId="0" fontId="1" fillId="0" borderId="2"/>
    <xf numFmtId="0" fontId="1" fillId="0" borderId="3">
      <alignment horizontal="left" wrapText="1"/>
    </xf>
    <xf numFmtId="0" fontId="1" fillId="0" borderId="4"/>
    <xf numFmtId="0" fontId="11" fillId="0" borderId="0"/>
    <xf numFmtId="0" fontId="11" fillId="0" borderId="0"/>
    <xf numFmtId="0" fontId="11" fillId="0" borderId="0"/>
    <xf numFmtId="0" fontId="10" fillId="0" borderId="1"/>
    <xf numFmtId="0" fontId="10" fillId="0" borderId="1"/>
    <xf numFmtId="0" fontId="1" fillId="2" borderId="1"/>
    <xf numFmtId="0" fontId="1" fillId="2" borderId="4"/>
    <xf numFmtId="0" fontId="1" fillId="2" borderId="34"/>
    <xf numFmtId="0" fontId="1" fillId="2" borderId="35"/>
    <xf numFmtId="0" fontId="1" fillId="2" borderId="36"/>
    <xf numFmtId="0" fontId="1" fillId="2" borderId="37"/>
    <xf numFmtId="0" fontId="1" fillId="2" borderId="12"/>
    <xf numFmtId="0" fontId="1" fillId="2" borderId="2"/>
    <xf numFmtId="0" fontId="1" fillId="0" borderId="3">
      <alignment horizontal="left"/>
    </xf>
    <xf numFmtId="0" fontId="1" fillId="2" borderId="38"/>
  </cellStyleXfs>
  <cellXfs count="38">
    <xf numFmtId="0" fontId="0" fillId="0" borderId="0" xfId="0"/>
    <xf numFmtId="0" fontId="0" fillId="0" borderId="0" xfId="0" applyProtection="1">
      <protection locked="0"/>
    </xf>
    <xf numFmtId="0" fontId="6" fillId="0" borderId="1" xfId="15" applyNumberFormat="1" applyProtection="1"/>
    <xf numFmtId="0" fontId="2" fillId="0" borderId="2" xfId="30" applyNumberFormat="1" applyProtection="1">
      <alignment horizontal="center"/>
    </xf>
    <xf numFmtId="0" fontId="2" fillId="0" borderId="1" xfId="31" applyNumberFormat="1" applyProtection="1">
      <alignment horizontal="center"/>
    </xf>
    <xf numFmtId="0" fontId="1" fillId="0" borderId="14" xfId="34" applyNumberFormat="1" applyProtection="1"/>
    <xf numFmtId="0" fontId="1" fillId="0" borderId="7" xfId="35" applyNumberFormat="1" applyProtection="1"/>
    <xf numFmtId="0" fontId="3" fillId="0" borderId="3" xfId="36" applyNumberFormat="1" applyProtection="1">
      <alignment horizontal="center" vertical="center"/>
    </xf>
    <xf numFmtId="0" fontId="3" fillId="0" borderId="6" xfId="37" applyNumberFormat="1" applyProtection="1">
      <alignment horizontal="center" vertical="center"/>
    </xf>
    <xf numFmtId="49" fontId="3" fillId="0" borderId="6" xfId="38" applyNumberFormat="1" applyProtection="1">
      <alignment horizontal="center" vertical="center"/>
    </xf>
    <xf numFmtId="0" fontId="3" fillId="0" borderId="15" xfId="39" applyNumberFormat="1" applyProtection="1">
      <alignment horizontal="left" wrapText="1"/>
    </xf>
    <xf numFmtId="49" fontId="3" fillId="0" borderId="16" xfId="40" applyNumberFormat="1" applyProtection="1">
      <alignment horizontal="center" wrapText="1"/>
    </xf>
    <xf numFmtId="49" fontId="3" fillId="0" borderId="17" xfId="41" applyNumberFormat="1" applyProtection="1">
      <alignment horizontal="center"/>
    </xf>
    <xf numFmtId="0" fontId="3" fillId="0" borderId="18" xfId="43" applyNumberFormat="1" applyProtection="1">
      <alignment horizontal="left" wrapText="1"/>
    </xf>
    <xf numFmtId="49" fontId="3" fillId="0" borderId="19" xfId="44" applyNumberFormat="1" applyProtection="1">
      <alignment horizontal="center" shrinkToFit="1"/>
    </xf>
    <xf numFmtId="49" fontId="3" fillId="0" borderId="20" xfId="45" applyNumberFormat="1" applyProtection="1">
      <alignment horizontal="center"/>
    </xf>
    <xf numFmtId="4" fontId="3" fillId="0" borderId="20" xfId="46" applyNumberFormat="1" applyProtection="1">
      <alignment horizontal="right" shrinkToFit="1"/>
    </xf>
    <xf numFmtId="0" fontId="3" fillId="0" borderId="21" xfId="47" applyNumberFormat="1" applyProtection="1">
      <alignment horizontal="left" wrapText="1" indent="2"/>
    </xf>
    <xf numFmtId="49" fontId="3" fillId="0" borderId="22" xfId="48" applyNumberFormat="1" applyProtection="1">
      <alignment horizontal="center" shrinkToFit="1"/>
    </xf>
    <xf numFmtId="49" fontId="3" fillId="0" borderId="23" xfId="49" applyNumberFormat="1" applyProtection="1">
      <alignment horizontal="center"/>
    </xf>
    <xf numFmtId="4" fontId="3" fillId="0" borderId="23" xfId="50" applyNumberFormat="1" applyProtection="1">
      <alignment horizontal="right" shrinkToFit="1"/>
    </xf>
    <xf numFmtId="4" fontId="12" fillId="0" borderId="23" xfId="50" applyNumberFormat="1" applyFont="1" applyProtection="1">
      <alignment horizontal="right" shrinkToFit="1"/>
    </xf>
    <xf numFmtId="4" fontId="12" fillId="0" borderId="17" xfId="42" applyNumberFormat="1" applyFont="1" applyProtection="1">
      <alignment horizontal="right" shrinkToFit="1"/>
    </xf>
    <xf numFmtId="0" fontId="1" fillId="0" borderId="39" xfId="1" applyNumberFormat="1" applyBorder="1" applyProtection="1"/>
    <xf numFmtId="4" fontId="13" fillId="0" borderId="39" xfId="1" applyNumberFormat="1" applyFont="1" applyBorder="1" applyProtection="1"/>
    <xf numFmtId="2" fontId="6" fillId="0" borderId="1" xfId="15" applyNumberFormat="1" applyProtection="1"/>
    <xf numFmtId="0" fontId="14" fillId="0" borderId="1" xfId="15" applyNumberFormat="1" applyFont="1" applyProtection="1"/>
    <xf numFmtId="3" fontId="0" fillId="0" borderId="0" xfId="0" applyNumberFormat="1" applyProtection="1">
      <protection locked="0"/>
    </xf>
    <xf numFmtId="0" fontId="15" fillId="0" borderId="42" xfId="0" applyFont="1" applyBorder="1" applyAlignment="1">
      <alignment horizontal="center" vertical="center" wrapText="1"/>
    </xf>
    <xf numFmtId="0" fontId="16" fillId="3" borderId="39" xfId="0" applyFont="1" applyFill="1" applyBorder="1" applyAlignment="1">
      <alignment horizontal="left" wrapText="1"/>
    </xf>
    <xf numFmtId="4" fontId="12" fillId="0" borderId="40" xfId="50" applyNumberFormat="1" applyFont="1" applyBorder="1" applyAlignment="1" applyProtection="1">
      <alignment horizontal="right" shrinkToFit="1"/>
    </xf>
    <xf numFmtId="0" fontId="0" fillId="0" borderId="41" xfId="0" applyBorder="1" applyAlignment="1"/>
    <xf numFmtId="0" fontId="3" fillId="0" borderId="3" xfId="32" applyNumberFormat="1" applyBorder="1" applyProtection="1">
      <alignment horizontal="center" vertical="top" wrapText="1"/>
    </xf>
    <xf numFmtId="0" fontId="3" fillId="0" borderId="3" xfId="32" applyBorder="1" applyProtection="1">
      <alignment horizontal="center" vertical="top" wrapText="1"/>
      <protection locked="0"/>
    </xf>
    <xf numFmtId="0" fontId="2" fillId="0" borderId="2" xfId="29" applyNumberFormat="1" applyBorder="1" applyProtection="1">
      <alignment horizontal="center"/>
    </xf>
    <xf numFmtId="0" fontId="2" fillId="0" borderId="2" xfId="29" applyBorder="1" applyProtection="1">
      <alignment horizontal="center"/>
      <protection locked="0"/>
    </xf>
    <xf numFmtId="49" fontId="3" fillId="0" borderId="3" xfId="33" applyNumberFormat="1" applyBorder="1" applyProtection="1">
      <alignment horizontal="center" vertical="top" wrapText="1"/>
    </xf>
    <xf numFmtId="49" fontId="3" fillId="0" borderId="3" xfId="33" applyBorder="1" applyProtection="1">
      <alignment horizontal="center" vertical="top" wrapText="1"/>
      <protection locked="0"/>
    </xf>
  </cellXfs>
  <cellStyles count="136">
    <cellStyle name="br" xfId="123"/>
    <cellStyle name="col" xfId="122"/>
    <cellStyle name="st134" xfId="119"/>
    <cellStyle name="style0" xfId="124"/>
    <cellStyle name="td" xfId="125"/>
    <cellStyle name="tr" xfId="121"/>
    <cellStyle name="xl100" xfId="56"/>
    <cellStyle name="xl101" xfId="69"/>
    <cellStyle name="xl102" xfId="78"/>
    <cellStyle name="xl103" xfId="82"/>
    <cellStyle name="xl104" xfId="90"/>
    <cellStyle name="xl105" xfId="95"/>
    <cellStyle name="xl106" xfId="98"/>
    <cellStyle name="xl107" xfId="130"/>
    <cellStyle name="xl108" xfId="131"/>
    <cellStyle name="xl109" xfId="79"/>
    <cellStyle name="xl110" xfId="83"/>
    <cellStyle name="xl111" xfId="88"/>
    <cellStyle name="xl112" xfId="91"/>
    <cellStyle name="xl113" xfId="132"/>
    <cellStyle name="xl114" xfId="80"/>
    <cellStyle name="xl115" xfId="84"/>
    <cellStyle name="xl116" xfId="89"/>
    <cellStyle name="xl117" xfId="92"/>
    <cellStyle name="xl118" xfId="85"/>
    <cellStyle name="xl119" xfId="93"/>
    <cellStyle name="xl120" xfId="96"/>
    <cellStyle name="xl121" xfId="81"/>
    <cellStyle name="xl122" xfId="86"/>
    <cellStyle name="xl123" xfId="87"/>
    <cellStyle name="xl124" xfId="94"/>
    <cellStyle name="xl125" xfId="97"/>
    <cellStyle name="xl126" xfId="133"/>
    <cellStyle name="xl127" xfId="99"/>
    <cellStyle name="xl128" xfId="100"/>
    <cellStyle name="xl129" xfId="101"/>
    <cellStyle name="xl130" xfId="102"/>
    <cellStyle name="xl131" xfId="103"/>
    <cellStyle name="xl132" xfId="109"/>
    <cellStyle name="xl133" xfId="113"/>
    <cellStyle name="xl134" xfId="108"/>
    <cellStyle name="xl135" xfId="118"/>
    <cellStyle name="xl136" xfId="134"/>
    <cellStyle name="xl137" xfId="120"/>
    <cellStyle name="xl138" xfId="135"/>
    <cellStyle name="xl139" xfId="104"/>
    <cellStyle name="xl140" xfId="107"/>
    <cellStyle name="xl141" xfId="110"/>
    <cellStyle name="xl142" xfId="114"/>
    <cellStyle name="xl143" xfId="116"/>
    <cellStyle name="xl144" xfId="117"/>
    <cellStyle name="xl145" xfId="115"/>
    <cellStyle name="xl146" xfId="105"/>
    <cellStyle name="xl147" xfId="111"/>
    <cellStyle name="xl148" xfId="106"/>
    <cellStyle name="xl149" xfId="112"/>
    <cellStyle name="xl21" xfId="126"/>
    <cellStyle name="xl22" xfId="1"/>
    <cellStyle name="xl23" xfId="2"/>
    <cellStyle name="xl24" xfId="6"/>
    <cellStyle name="xl25" xfId="11"/>
    <cellStyle name="xl26" xfId="17"/>
    <cellStyle name="xl27" xfId="29"/>
    <cellStyle name="xl28" xfId="32"/>
    <cellStyle name="xl29" xfId="36"/>
    <cellStyle name="xl30" xfId="39"/>
    <cellStyle name="xl31" xfId="43"/>
    <cellStyle name="xl32" xfId="47"/>
    <cellStyle name="xl33" xfId="127"/>
    <cellStyle name="xl34" xfId="15"/>
    <cellStyle name="xl35" xfId="21"/>
    <cellStyle name="xl36" xfId="23"/>
    <cellStyle name="xl37" xfId="25"/>
    <cellStyle name="xl38" xfId="37"/>
    <cellStyle name="xl39" xfId="40"/>
    <cellStyle name="xl40" xfId="44"/>
    <cellStyle name="xl41" xfId="48"/>
    <cellStyle name="xl42" xfId="7"/>
    <cellStyle name="xl43" xfId="41"/>
    <cellStyle name="xl44" xfId="45"/>
    <cellStyle name="xl45" xfId="49"/>
    <cellStyle name="xl46" xfId="18"/>
    <cellStyle name="xl47" xfId="26"/>
    <cellStyle name="xl48" xfId="33"/>
    <cellStyle name="xl49" xfId="38"/>
    <cellStyle name="xl50" xfId="42"/>
    <cellStyle name="xl51" xfId="46"/>
    <cellStyle name="xl52" xfId="50"/>
    <cellStyle name="xl53" xfId="8"/>
    <cellStyle name="xl54" xfId="12"/>
    <cellStyle name="xl55" xfId="19"/>
    <cellStyle name="xl56" xfId="24"/>
    <cellStyle name="xl57" xfId="27"/>
    <cellStyle name="xl58" xfId="3"/>
    <cellStyle name="xl59" xfId="9"/>
    <cellStyle name="xl60" xfId="13"/>
    <cellStyle name="xl61" xfId="16"/>
    <cellStyle name="xl62" xfId="20"/>
    <cellStyle name="xl63" xfId="22"/>
    <cellStyle name="xl64" xfId="28"/>
    <cellStyle name="xl65" xfId="4"/>
    <cellStyle name="xl66" xfId="10"/>
    <cellStyle name="xl67" xfId="14"/>
    <cellStyle name="xl68" xfId="30"/>
    <cellStyle name="xl69" xfId="34"/>
    <cellStyle name="xl70" xfId="35"/>
    <cellStyle name="xl71" xfId="5"/>
    <cellStyle name="xl72" xfId="31"/>
    <cellStyle name="xl73" xfId="63"/>
    <cellStyle name="xl74" xfId="128"/>
    <cellStyle name="xl75" xfId="70"/>
    <cellStyle name="xl76" xfId="76"/>
    <cellStyle name="xl77" xfId="57"/>
    <cellStyle name="xl78" xfId="60"/>
    <cellStyle name="xl79" xfId="64"/>
    <cellStyle name="xl80" xfId="129"/>
    <cellStyle name="xl81" xfId="71"/>
    <cellStyle name="xl82" xfId="77"/>
    <cellStyle name="xl83" xfId="53"/>
    <cellStyle name="xl84" xfId="65"/>
    <cellStyle name="xl85" xfId="72"/>
    <cellStyle name="xl86" xfId="54"/>
    <cellStyle name="xl87" xfId="61"/>
    <cellStyle name="xl88" xfId="66"/>
    <cellStyle name="xl89" xfId="73"/>
    <cellStyle name="xl90" xfId="51"/>
    <cellStyle name="xl91" xfId="58"/>
    <cellStyle name="xl92" xfId="62"/>
    <cellStyle name="xl93" xfId="67"/>
    <cellStyle name="xl94" xfId="74"/>
    <cellStyle name="xl95" xfId="52"/>
    <cellStyle name="xl96" xfId="55"/>
    <cellStyle name="xl97" xfId="59"/>
    <cellStyle name="xl98" xfId="68"/>
    <cellStyle name="xl99" xfId="75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/&#1044;&#1086;&#1082;&#1091;&#1084;&#1077;&#1085;&#1090;&#1099;/&#1053;&#1086;&#1074;&#1072;&#1103;%20&#1087;&#1072;&#1087;&#1082;&#1072;%20&#1073;&#1102;&#1076;&#1078;&#1077;&#1090;%20&#1085;&#1072;%202020&#1075;/&#1057;&#1091;&#1073;&#1089;&#1080;&#1076;&#1080;&#1080;%20&#1043;&#1055;%20&#1080;%20&#1057;&#1055;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</sheetNames>
    <sheetDataSet>
      <sheetData sheetId="0">
        <row r="8">
          <cell r="A8" t="str">
            <v>Субсидия на выполнение кадастровых работ по внесению изменений в документы территориального планирования и градостроительного зонирования</v>
          </cell>
        </row>
        <row r="36">
          <cell r="A36" t="str">
            <v>Субсидия на реализацию мероприятий по благоустройству сельских территорий</v>
          </cell>
        </row>
        <row r="44">
          <cell r="A44" t="str">
            <v>Субсидия на разработку землеустроительной документации по описанию границ населенных пунктов Калужской области для внесения в сведения ЕГРН и (или) разработку землеустроительной документации по описанию границ территориальных зонмуниципальных образований Калужской области для внесения в сведения ЕГРН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7"/>
  <sheetViews>
    <sheetView tabSelected="1" workbookViewId="0">
      <selection activeCell="G46" sqref="G46"/>
    </sheetView>
  </sheetViews>
  <sheetFormatPr defaultRowHeight="15" x14ac:dyDescent="0.25"/>
  <cols>
    <col min="1" max="1" width="46.42578125" style="1" customWidth="1"/>
    <col min="2" max="2" width="13.28515625" style="1" customWidth="1"/>
    <col min="3" max="3" width="24" style="1" customWidth="1"/>
    <col min="4" max="5" width="19.85546875" style="1" customWidth="1"/>
    <col min="6" max="6" width="9.140625" style="1" hidden="1"/>
    <col min="7" max="7" width="17.140625" style="1" customWidth="1"/>
    <col min="8" max="16384" width="9.140625" style="1"/>
  </cols>
  <sheetData>
    <row r="1" spans="1:7" ht="14.1" customHeight="1" x14ac:dyDescent="0.25">
      <c r="A1" s="34" t="s">
        <v>132</v>
      </c>
      <c r="B1" s="35"/>
      <c r="C1" s="35"/>
      <c r="D1" s="35"/>
      <c r="E1" s="35"/>
      <c r="F1" s="3"/>
      <c r="G1" s="4"/>
    </row>
    <row r="2" spans="1:7" ht="12.95" customHeight="1" x14ac:dyDescent="0.25">
      <c r="A2" s="32" t="s">
        <v>0</v>
      </c>
      <c r="B2" s="32" t="s">
        <v>1</v>
      </c>
      <c r="C2" s="32" t="s">
        <v>2</v>
      </c>
      <c r="D2" s="36" t="s">
        <v>135</v>
      </c>
      <c r="E2" s="32" t="s">
        <v>136</v>
      </c>
      <c r="F2" s="5"/>
      <c r="G2" s="32" t="s">
        <v>138</v>
      </c>
    </row>
    <row r="3" spans="1:7" ht="12" customHeight="1" x14ac:dyDescent="0.25">
      <c r="A3" s="33"/>
      <c r="B3" s="33"/>
      <c r="C3" s="33"/>
      <c r="D3" s="37"/>
      <c r="E3" s="33"/>
      <c r="F3" s="6"/>
      <c r="G3" s="33"/>
    </row>
    <row r="4" spans="1:7" ht="14.25" customHeight="1" x14ac:dyDescent="0.25">
      <c r="A4" s="33"/>
      <c r="B4" s="33"/>
      <c r="C4" s="33"/>
      <c r="D4" s="37"/>
      <c r="E4" s="33"/>
      <c r="F4" s="6"/>
      <c r="G4" s="33"/>
    </row>
    <row r="5" spans="1:7" ht="14.25" customHeight="1" x14ac:dyDescent="0.25">
      <c r="A5" s="7">
        <v>1</v>
      </c>
      <c r="B5" s="8">
        <v>2</v>
      </c>
      <c r="C5" s="8">
        <v>3</v>
      </c>
      <c r="D5" s="9" t="s">
        <v>3</v>
      </c>
      <c r="E5" s="9" t="s">
        <v>4</v>
      </c>
      <c r="F5" s="6"/>
      <c r="G5" s="23"/>
    </row>
    <row r="6" spans="1:7" ht="17.25" customHeight="1" x14ac:dyDescent="0.25">
      <c r="A6" s="10" t="s">
        <v>5</v>
      </c>
      <c r="B6" s="11" t="s">
        <v>6</v>
      </c>
      <c r="C6" s="12" t="s">
        <v>7</v>
      </c>
      <c r="D6" s="22">
        <f>D8+D52</f>
        <v>28563849</v>
      </c>
      <c r="E6" s="22">
        <f>E8+E52</f>
        <v>29041736</v>
      </c>
      <c r="F6" s="6"/>
      <c r="G6" s="24">
        <f>G7+G52</f>
        <v>29326351</v>
      </c>
    </row>
    <row r="7" spans="1:7" ht="15" customHeight="1" x14ac:dyDescent="0.25">
      <c r="A7" s="13" t="s">
        <v>8</v>
      </c>
      <c r="B7" s="14"/>
      <c r="C7" s="15"/>
      <c r="D7" s="16"/>
      <c r="E7" s="16"/>
      <c r="F7" s="6"/>
      <c r="G7" s="30">
        <f>G9+G20+G37</f>
        <v>21130000</v>
      </c>
    </row>
    <row r="8" spans="1:7" ht="15" customHeight="1" x14ac:dyDescent="0.25">
      <c r="A8" s="17" t="s">
        <v>9</v>
      </c>
      <c r="B8" s="18" t="s">
        <v>6</v>
      </c>
      <c r="C8" s="19" t="s">
        <v>10</v>
      </c>
      <c r="D8" s="21">
        <f>D9+D20+D37</f>
        <v>20163021</v>
      </c>
      <c r="E8" s="21">
        <f>E9+E20+E37</f>
        <v>20842825</v>
      </c>
      <c r="F8" s="6"/>
      <c r="G8" s="31"/>
    </row>
    <row r="9" spans="1:7" ht="15" customHeight="1" x14ac:dyDescent="0.25">
      <c r="A9" s="17" t="s">
        <v>11</v>
      </c>
      <c r="B9" s="18" t="s">
        <v>6</v>
      </c>
      <c r="C9" s="19" t="s">
        <v>12</v>
      </c>
      <c r="D9" s="21">
        <f>D10</f>
        <v>440000</v>
      </c>
      <c r="E9" s="21">
        <f>E10</f>
        <v>480000</v>
      </c>
      <c r="F9" s="6"/>
      <c r="G9" s="21">
        <f>G10</f>
        <v>523000</v>
      </c>
    </row>
    <row r="10" spans="1:7" ht="15" customHeight="1" x14ac:dyDescent="0.25">
      <c r="A10" s="17" t="s">
        <v>13</v>
      </c>
      <c r="B10" s="18" t="s">
        <v>6</v>
      </c>
      <c r="C10" s="19" t="s">
        <v>14</v>
      </c>
      <c r="D10" s="20">
        <f>D11+D14+D16</f>
        <v>440000</v>
      </c>
      <c r="E10" s="20">
        <f>E11+E14+E16</f>
        <v>480000</v>
      </c>
      <c r="F10" s="6"/>
      <c r="G10" s="20">
        <f>G11+G14+G16</f>
        <v>523000</v>
      </c>
    </row>
    <row r="11" spans="1:7" ht="75.75" customHeight="1" x14ac:dyDescent="0.25">
      <c r="A11" s="17" t="s">
        <v>15</v>
      </c>
      <c r="B11" s="18" t="s">
        <v>6</v>
      </c>
      <c r="C11" s="19" t="s">
        <v>16</v>
      </c>
      <c r="D11" s="20">
        <f>D12+D13</f>
        <v>439000</v>
      </c>
      <c r="E11" s="20">
        <f>E12</f>
        <v>476000</v>
      </c>
      <c r="F11" s="6"/>
      <c r="G11" s="20">
        <f>G12+G13</f>
        <v>519000</v>
      </c>
    </row>
    <row r="12" spans="1:7" ht="89.25" customHeight="1" x14ac:dyDescent="0.25">
      <c r="A12" s="17" t="s">
        <v>17</v>
      </c>
      <c r="B12" s="18" t="s">
        <v>6</v>
      </c>
      <c r="C12" s="19" t="s">
        <v>18</v>
      </c>
      <c r="D12" s="20">
        <v>438000</v>
      </c>
      <c r="E12" s="20">
        <v>476000</v>
      </c>
      <c r="F12" s="6"/>
      <c r="G12" s="20">
        <v>518000</v>
      </c>
    </row>
    <row r="13" spans="1:7" ht="76.5" customHeight="1" x14ac:dyDescent="0.25">
      <c r="A13" s="17" t="s">
        <v>19</v>
      </c>
      <c r="B13" s="18" t="s">
        <v>6</v>
      </c>
      <c r="C13" s="19" t="s">
        <v>20</v>
      </c>
      <c r="D13" s="20">
        <v>1000</v>
      </c>
      <c r="E13" s="20">
        <v>1000</v>
      </c>
      <c r="F13" s="6"/>
      <c r="G13" s="20">
        <v>1000</v>
      </c>
    </row>
    <row r="14" spans="1:7" ht="102" customHeight="1" x14ac:dyDescent="0.25">
      <c r="A14" s="17" t="s">
        <v>21</v>
      </c>
      <c r="B14" s="18" t="s">
        <v>6</v>
      </c>
      <c r="C14" s="19" t="s">
        <v>22</v>
      </c>
      <c r="D14" s="21">
        <f>D15</f>
        <v>500</v>
      </c>
      <c r="E14" s="21">
        <v>1000</v>
      </c>
      <c r="F14" s="6"/>
      <c r="G14" s="21">
        <v>1000</v>
      </c>
    </row>
    <row r="15" spans="1:7" ht="127.5" customHeight="1" x14ac:dyDescent="0.25">
      <c r="A15" s="17" t="s">
        <v>23</v>
      </c>
      <c r="B15" s="18" t="s">
        <v>6</v>
      </c>
      <c r="C15" s="19" t="s">
        <v>24</v>
      </c>
      <c r="D15" s="20">
        <v>500</v>
      </c>
      <c r="E15" s="20">
        <v>1000</v>
      </c>
      <c r="F15" s="6"/>
      <c r="G15" s="20">
        <v>1000</v>
      </c>
    </row>
    <row r="16" spans="1:7" ht="38.25" customHeight="1" x14ac:dyDescent="0.25">
      <c r="A16" s="17" t="s">
        <v>25</v>
      </c>
      <c r="B16" s="18" t="s">
        <v>6</v>
      </c>
      <c r="C16" s="19" t="s">
        <v>26</v>
      </c>
      <c r="D16" s="21">
        <f>D17+D18+D19</f>
        <v>500</v>
      </c>
      <c r="E16" s="21">
        <f>E17+E18+E19</f>
        <v>3000</v>
      </c>
      <c r="F16" s="6"/>
      <c r="G16" s="21">
        <f>G17+G18+G19</f>
        <v>3000</v>
      </c>
    </row>
    <row r="17" spans="1:7" ht="69.75" customHeight="1" x14ac:dyDescent="0.25">
      <c r="A17" s="17" t="s">
        <v>27</v>
      </c>
      <c r="B17" s="18" t="s">
        <v>6</v>
      </c>
      <c r="C17" s="19" t="s">
        <v>28</v>
      </c>
      <c r="D17" s="20">
        <v>300</v>
      </c>
      <c r="E17" s="20">
        <v>2800</v>
      </c>
      <c r="F17" s="6"/>
      <c r="G17" s="20">
        <v>2800</v>
      </c>
    </row>
    <row r="18" spans="1:7" ht="51" customHeight="1" x14ac:dyDescent="0.25">
      <c r="A18" s="17" t="s">
        <v>29</v>
      </c>
      <c r="B18" s="18" t="s">
        <v>6</v>
      </c>
      <c r="C18" s="19" t="s">
        <v>30</v>
      </c>
      <c r="D18" s="20">
        <v>100</v>
      </c>
      <c r="E18" s="20">
        <v>100</v>
      </c>
      <c r="F18" s="6"/>
      <c r="G18" s="20">
        <v>100</v>
      </c>
    </row>
    <row r="19" spans="1:7" ht="63.75" customHeight="1" x14ac:dyDescent="0.25">
      <c r="A19" s="17" t="s">
        <v>31</v>
      </c>
      <c r="B19" s="18" t="s">
        <v>6</v>
      </c>
      <c r="C19" s="19" t="s">
        <v>32</v>
      </c>
      <c r="D19" s="20">
        <v>100</v>
      </c>
      <c r="E19" s="20">
        <v>100</v>
      </c>
      <c r="F19" s="6"/>
      <c r="G19" s="20">
        <v>100</v>
      </c>
    </row>
    <row r="20" spans="1:7" ht="15" customHeight="1" x14ac:dyDescent="0.25">
      <c r="A20" s="17" t="s">
        <v>33</v>
      </c>
      <c r="B20" s="18" t="s">
        <v>6</v>
      </c>
      <c r="C20" s="19" t="s">
        <v>34</v>
      </c>
      <c r="D20" s="21">
        <f>D21+D33</f>
        <v>2166000</v>
      </c>
      <c r="E20" s="21">
        <f>E21+E33</f>
        <v>2325825</v>
      </c>
      <c r="F20" s="6"/>
      <c r="G20" s="21">
        <f>G21+G33</f>
        <v>2370000</v>
      </c>
    </row>
    <row r="21" spans="1:7" ht="25.5" customHeight="1" x14ac:dyDescent="0.25">
      <c r="A21" s="17" t="s">
        <v>35</v>
      </c>
      <c r="B21" s="18" t="s">
        <v>6</v>
      </c>
      <c r="C21" s="19" t="s">
        <v>36</v>
      </c>
      <c r="D21" s="21">
        <f>D22+D27+D31</f>
        <v>2126000</v>
      </c>
      <c r="E21" s="21">
        <f>E22+E27+E31</f>
        <v>2283825</v>
      </c>
      <c r="F21" s="6"/>
      <c r="G21" s="21">
        <f>G22+G27+G31</f>
        <v>2326000</v>
      </c>
    </row>
    <row r="22" spans="1:7" ht="25.5" customHeight="1" x14ac:dyDescent="0.25">
      <c r="A22" s="17" t="s">
        <v>37</v>
      </c>
      <c r="B22" s="18" t="s">
        <v>6</v>
      </c>
      <c r="C22" s="19" t="s">
        <v>38</v>
      </c>
      <c r="D22" s="20">
        <f>D23</f>
        <v>1501000</v>
      </c>
      <c r="E22" s="20">
        <f>E23</f>
        <v>1658825</v>
      </c>
      <c r="F22" s="6"/>
      <c r="G22" s="20">
        <f>G23</f>
        <v>1701000</v>
      </c>
    </row>
    <row r="23" spans="1:7" ht="25.5" customHeight="1" x14ac:dyDescent="0.25">
      <c r="A23" s="17" t="s">
        <v>37</v>
      </c>
      <c r="B23" s="18" t="s">
        <v>6</v>
      </c>
      <c r="C23" s="19" t="s">
        <v>39</v>
      </c>
      <c r="D23" s="20">
        <f>D24+D25+D26</f>
        <v>1501000</v>
      </c>
      <c r="E23" s="20">
        <f>E24+E25+E26</f>
        <v>1658825</v>
      </c>
      <c r="F23" s="6"/>
      <c r="G23" s="20">
        <f>G24+G25+G26</f>
        <v>1701000</v>
      </c>
    </row>
    <row r="24" spans="1:7" ht="62.25" customHeight="1" x14ac:dyDescent="0.25">
      <c r="A24" s="17" t="s">
        <v>40</v>
      </c>
      <c r="B24" s="18" t="s">
        <v>6</v>
      </c>
      <c r="C24" s="19" t="s">
        <v>41</v>
      </c>
      <c r="D24" s="20">
        <v>1500000</v>
      </c>
      <c r="E24" s="20">
        <v>1657825</v>
      </c>
      <c r="F24" s="6"/>
      <c r="G24" s="20">
        <v>1700000</v>
      </c>
    </row>
    <row r="25" spans="1:7" ht="38.25" customHeight="1" x14ac:dyDescent="0.25">
      <c r="A25" s="17" t="s">
        <v>42</v>
      </c>
      <c r="B25" s="18" t="s">
        <v>6</v>
      </c>
      <c r="C25" s="19" t="s">
        <v>43</v>
      </c>
      <c r="D25" s="20">
        <v>1000</v>
      </c>
      <c r="E25" s="20">
        <v>1000</v>
      </c>
      <c r="F25" s="6"/>
      <c r="G25" s="20">
        <v>1000</v>
      </c>
    </row>
    <row r="26" spans="1:7" ht="63.75" customHeight="1" x14ac:dyDescent="0.25">
      <c r="A26" s="17" t="s">
        <v>44</v>
      </c>
      <c r="B26" s="18" t="s">
        <v>6</v>
      </c>
      <c r="C26" s="19" t="s">
        <v>45</v>
      </c>
      <c r="D26" s="20">
        <v>0</v>
      </c>
      <c r="E26" s="20">
        <v>0</v>
      </c>
      <c r="F26" s="6"/>
      <c r="G26" s="20">
        <v>0</v>
      </c>
    </row>
    <row r="27" spans="1:7" ht="38.25" customHeight="1" x14ac:dyDescent="0.25">
      <c r="A27" s="17" t="s">
        <v>46</v>
      </c>
      <c r="B27" s="18" t="s">
        <v>6</v>
      </c>
      <c r="C27" s="19" t="s">
        <v>47</v>
      </c>
      <c r="D27" s="21">
        <f>D28</f>
        <v>625000</v>
      </c>
      <c r="E27" s="21">
        <f>E28</f>
        <v>625000</v>
      </c>
      <c r="F27" s="6"/>
      <c r="G27" s="21">
        <f>G28</f>
        <v>625000</v>
      </c>
    </row>
    <row r="28" spans="1:7" ht="38.25" customHeight="1" x14ac:dyDescent="0.25">
      <c r="A28" s="17" t="s">
        <v>46</v>
      </c>
      <c r="B28" s="18" t="s">
        <v>6</v>
      </c>
      <c r="C28" s="19" t="s">
        <v>48</v>
      </c>
      <c r="D28" s="20">
        <f>D29+D30</f>
        <v>625000</v>
      </c>
      <c r="E28" s="20">
        <f>E29+E30</f>
        <v>625000</v>
      </c>
      <c r="F28" s="6"/>
      <c r="G28" s="20">
        <f>G29+G30</f>
        <v>625000</v>
      </c>
    </row>
    <row r="29" spans="1:7" ht="38.25" customHeight="1" x14ac:dyDescent="0.25">
      <c r="A29" s="17" t="s">
        <v>46</v>
      </c>
      <c r="B29" s="18" t="s">
        <v>6</v>
      </c>
      <c r="C29" s="19" t="s">
        <v>115</v>
      </c>
      <c r="D29" s="20">
        <v>600000</v>
      </c>
      <c r="E29" s="20">
        <v>600000</v>
      </c>
      <c r="F29" s="6"/>
      <c r="G29" s="20">
        <v>600000</v>
      </c>
    </row>
    <row r="30" spans="1:7" ht="51" customHeight="1" x14ac:dyDescent="0.25">
      <c r="A30" s="17" t="s">
        <v>49</v>
      </c>
      <c r="B30" s="18" t="s">
        <v>6</v>
      </c>
      <c r="C30" s="19" t="s">
        <v>50</v>
      </c>
      <c r="D30" s="20">
        <v>25000</v>
      </c>
      <c r="E30" s="20">
        <v>25000</v>
      </c>
      <c r="F30" s="6"/>
      <c r="G30" s="20">
        <v>25000</v>
      </c>
    </row>
    <row r="31" spans="1:7" ht="25.5" customHeight="1" x14ac:dyDescent="0.25">
      <c r="A31" s="17" t="s">
        <v>51</v>
      </c>
      <c r="B31" s="18" t="s">
        <v>6</v>
      </c>
      <c r="C31" s="19" t="s">
        <v>52</v>
      </c>
      <c r="D31" s="21">
        <f>D32</f>
        <v>0</v>
      </c>
      <c r="E31" s="21">
        <f>E32</f>
        <v>0</v>
      </c>
      <c r="F31" s="6"/>
      <c r="G31" s="21">
        <f>G32</f>
        <v>0</v>
      </c>
    </row>
    <row r="32" spans="1:7" ht="67.5" customHeight="1" x14ac:dyDescent="0.25">
      <c r="A32" s="17" t="s">
        <v>53</v>
      </c>
      <c r="B32" s="18" t="s">
        <v>6</v>
      </c>
      <c r="C32" s="19" t="s">
        <v>54</v>
      </c>
      <c r="D32" s="20">
        <v>0</v>
      </c>
      <c r="E32" s="20">
        <v>0</v>
      </c>
      <c r="F32" s="6"/>
      <c r="G32" s="20">
        <v>0</v>
      </c>
    </row>
    <row r="33" spans="1:7" ht="15" customHeight="1" x14ac:dyDescent="0.25">
      <c r="A33" s="17" t="s">
        <v>55</v>
      </c>
      <c r="B33" s="18" t="s">
        <v>6</v>
      </c>
      <c r="C33" s="19" t="s">
        <v>56</v>
      </c>
      <c r="D33" s="21">
        <f>D34</f>
        <v>40000</v>
      </c>
      <c r="E33" s="21">
        <f>E34</f>
        <v>42000</v>
      </c>
      <c r="F33" s="6"/>
      <c r="G33" s="21">
        <f>G34</f>
        <v>44000</v>
      </c>
    </row>
    <row r="34" spans="1:7" ht="15" customHeight="1" x14ac:dyDescent="0.25">
      <c r="A34" s="17" t="s">
        <v>55</v>
      </c>
      <c r="B34" s="18" t="s">
        <v>6</v>
      </c>
      <c r="C34" s="19" t="s">
        <v>57</v>
      </c>
      <c r="D34" s="21">
        <f>D35+D36</f>
        <v>40000</v>
      </c>
      <c r="E34" s="21">
        <f>E35+E36</f>
        <v>42000</v>
      </c>
      <c r="F34" s="6"/>
      <c r="G34" s="21">
        <f>G35+G36</f>
        <v>44000</v>
      </c>
    </row>
    <row r="35" spans="1:7" ht="51" customHeight="1" x14ac:dyDescent="0.25">
      <c r="A35" s="17" t="s">
        <v>58</v>
      </c>
      <c r="B35" s="18" t="s">
        <v>6</v>
      </c>
      <c r="C35" s="19" t="s">
        <v>59</v>
      </c>
      <c r="D35" s="20">
        <v>40000</v>
      </c>
      <c r="E35" s="20">
        <v>42000</v>
      </c>
      <c r="F35" s="6"/>
      <c r="G35" s="20">
        <v>44000</v>
      </c>
    </row>
    <row r="36" spans="1:7" ht="25.5" customHeight="1" x14ac:dyDescent="0.25">
      <c r="A36" s="17" t="s">
        <v>60</v>
      </c>
      <c r="B36" s="18" t="s">
        <v>6</v>
      </c>
      <c r="C36" s="19" t="s">
        <v>61</v>
      </c>
      <c r="D36" s="20">
        <v>0</v>
      </c>
      <c r="E36" s="20">
        <v>0</v>
      </c>
      <c r="F36" s="6"/>
      <c r="G36" s="20">
        <v>0</v>
      </c>
    </row>
    <row r="37" spans="1:7" ht="15" customHeight="1" x14ac:dyDescent="0.25">
      <c r="A37" s="17" t="s">
        <v>62</v>
      </c>
      <c r="B37" s="18" t="s">
        <v>6</v>
      </c>
      <c r="C37" s="19" t="s">
        <v>63</v>
      </c>
      <c r="D37" s="21">
        <f>D38+D42</f>
        <v>17557021</v>
      </c>
      <c r="E37" s="21">
        <f>E38+E42</f>
        <v>18037000</v>
      </c>
      <c r="F37" s="6"/>
      <c r="G37" s="21">
        <f>G38+G42</f>
        <v>18237000</v>
      </c>
    </row>
    <row r="38" spans="1:7" ht="15" customHeight="1" x14ac:dyDescent="0.25">
      <c r="A38" s="17" t="s">
        <v>64</v>
      </c>
      <c r="B38" s="18" t="s">
        <v>6</v>
      </c>
      <c r="C38" s="19" t="s">
        <v>65</v>
      </c>
      <c r="D38" s="21">
        <f>D39</f>
        <v>315000</v>
      </c>
      <c r="E38" s="21">
        <f>E39</f>
        <v>205000</v>
      </c>
      <c r="F38" s="6"/>
      <c r="G38" s="21">
        <f>G39</f>
        <v>205000</v>
      </c>
    </row>
    <row r="39" spans="1:7" ht="38.25" customHeight="1" x14ac:dyDescent="0.25">
      <c r="A39" s="17" t="s">
        <v>66</v>
      </c>
      <c r="B39" s="18" t="s">
        <v>6</v>
      </c>
      <c r="C39" s="19" t="s">
        <v>67</v>
      </c>
      <c r="D39" s="20">
        <f>D40+D41</f>
        <v>315000</v>
      </c>
      <c r="E39" s="20">
        <f>E40+E41</f>
        <v>205000</v>
      </c>
      <c r="F39" s="6"/>
      <c r="G39" s="20">
        <f>G40+G41</f>
        <v>205000</v>
      </c>
    </row>
    <row r="40" spans="1:7" ht="75.75" customHeight="1" x14ac:dyDescent="0.25">
      <c r="A40" s="17" t="s">
        <v>68</v>
      </c>
      <c r="B40" s="18" t="s">
        <v>6</v>
      </c>
      <c r="C40" s="19" t="s">
        <v>69</v>
      </c>
      <c r="D40" s="20">
        <v>310000</v>
      </c>
      <c r="E40" s="20">
        <v>200000</v>
      </c>
      <c r="F40" s="6"/>
      <c r="G40" s="20">
        <v>200000</v>
      </c>
    </row>
    <row r="41" spans="1:7" ht="51" customHeight="1" x14ac:dyDescent="0.25">
      <c r="A41" s="17" t="s">
        <v>70</v>
      </c>
      <c r="B41" s="18" t="s">
        <v>6</v>
      </c>
      <c r="C41" s="19" t="s">
        <v>71</v>
      </c>
      <c r="D41" s="20">
        <v>5000</v>
      </c>
      <c r="E41" s="20">
        <v>5000</v>
      </c>
      <c r="F41" s="6"/>
      <c r="G41" s="20">
        <v>5000</v>
      </c>
    </row>
    <row r="42" spans="1:7" ht="15" customHeight="1" x14ac:dyDescent="0.25">
      <c r="A42" s="17" t="s">
        <v>72</v>
      </c>
      <c r="B42" s="18" t="s">
        <v>6</v>
      </c>
      <c r="C42" s="19" t="s">
        <v>73</v>
      </c>
      <c r="D42" s="21">
        <f>D43+D48</f>
        <v>17242021</v>
      </c>
      <c r="E42" s="21">
        <f>E43+E48</f>
        <v>17832000</v>
      </c>
      <c r="F42" s="6"/>
      <c r="G42" s="21">
        <f>G43+G48</f>
        <v>18032000</v>
      </c>
    </row>
    <row r="43" spans="1:7" ht="15" customHeight="1" x14ac:dyDescent="0.25">
      <c r="A43" s="17" t="s">
        <v>74</v>
      </c>
      <c r="B43" s="18" t="s">
        <v>6</v>
      </c>
      <c r="C43" s="19" t="s">
        <v>75</v>
      </c>
      <c r="D43" s="21">
        <f>D44</f>
        <v>12232000</v>
      </c>
      <c r="E43" s="21">
        <f>E44</f>
        <v>12762000</v>
      </c>
      <c r="F43" s="6"/>
      <c r="G43" s="21">
        <f>G44</f>
        <v>12862000</v>
      </c>
    </row>
    <row r="44" spans="1:7" ht="25.5" customHeight="1" x14ac:dyDescent="0.25">
      <c r="A44" s="17" t="s">
        <v>76</v>
      </c>
      <c r="B44" s="18" t="s">
        <v>6</v>
      </c>
      <c r="C44" s="19" t="s">
        <v>77</v>
      </c>
      <c r="D44" s="20">
        <f>D45+D46+D47</f>
        <v>12232000</v>
      </c>
      <c r="E44" s="20">
        <f>E45+E46+E47</f>
        <v>12762000</v>
      </c>
      <c r="F44" s="6"/>
      <c r="G44" s="20">
        <f>G45+G46+G47</f>
        <v>12862000</v>
      </c>
    </row>
    <row r="45" spans="1:7" ht="63.75" customHeight="1" x14ac:dyDescent="0.25">
      <c r="A45" s="17" t="s">
        <v>78</v>
      </c>
      <c r="B45" s="18" t="s">
        <v>6</v>
      </c>
      <c r="C45" s="19" t="s">
        <v>79</v>
      </c>
      <c r="D45" s="20">
        <v>12000000</v>
      </c>
      <c r="E45" s="20">
        <v>12700000</v>
      </c>
      <c r="F45" s="6"/>
      <c r="G45" s="20">
        <v>12800000</v>
      </c>
    </row>
    <row r="46" spans="1:7" ht="38.25" customHeight="1" x14ac:dyDescent="0.25">
      <c r="A46" s="17" t="s">
        <v>80</v>
      </c>
      <c r="B46" s="18" t="s">
        <v>6</v>
      </c>
      <c r="C46" s="19" t="s">
        <v>81</v>
      </c>
      <c r="D46" s="20">
        <v>230000</v>
      </c>
      <c r="E46" s="20">
        <v>60000</v>
      </c>
      <c r="F46" s="6"/>
      <c r="G46" s="20">
        <v>60000</v>
      </c>
    </row>
    <row r="47" spans="1:7" ht="63.75" customHeight="1" x14ac:dyDescent="0.25">
      <c r="A47" s="17" t="s">
        <v>82</v>
      </c>
      <c r="B47" s="18" t="s">
        <v>6</v>
      </c>
      <c r="C47" s="19" t="s">
        <v>83</v>
      </c>
      <c r="D47" s="20">
        <v>2000</v>
      </c>
      <c r="E47" s="20">
        <v>2000</v>
      </c>
      <c r="F47" s="6"/>
      <c r="G47" s="20">
        <v>2000</v>
      </c>
    </row>
    <row r="48" spans="1:7" ht="15" customHeight="1" x14ac:dyDescent="0.25">
      <c r="A48" s="17" t="s">
        <v>84</v>
      </c>
      <c r="B48" s="18" t="s">
        <v>6</v>
      </c>
      <c r="C48" s="19" t="s">
        <v>85</v>
      </c>
      <c r="D48" s="21">
        <f>D49</f>
        <v>5010021</v>
      </c>
      <c r="E48" s="21">
        <f>E49</f>
        <v>5070000</v>
      </c>
      <c r="F48" s="6"/>
      <c r="G48" s="21">
        <f>G49</f>
        <v>5170000</v>
      </c>
    </row>
    <row r="49" spans="1:7" ht="38.25" customHeight="1" x14ac:dyDescent="0.25">
      <c r="A49" s="17" t="s">
        <v>86</v>
      </c>
      <c r="B49" s="18" t="s">
        <v>6</v>
      </c>
      <c r="C49" s="19" t="s">
        <v>87</v>
      </c>
      <c r="D49" s="20">
        <f>D50+D51</f>
        <v>5010021</v>
      </c>
      <c r="E49" s="20">
        <f>E50+E51</f>
        <v>5070000</v>
      </c>
      <c r="F49" s="6"/>
      <c r="G49" s="20">
        <f>G50+G51</f>
        <v>5170000</v>
      </c>
    </row>
    <row r="50" spans="1:7" ht="63.75" customHeight="1" x14ac:dyDescent="0.25">
      <c r="A50" s="17" t="s">
        <v>88</v>
      </c>
      <c r="B50" s="18" t="s">
        <v>6</v>
      </c>
      <c r="C50" s="19" t="s">
        <v>89</v>
      </c>
      <c r="D50" s="20">
        <v>4940021</v>
      </c>
      <c r="E50" s="20">
        <v>5000000</v>
      </c>
      <c r="F50" s="6"/>
      <c r="G50" s="20">
        <v>5100000</v>
      </c>
    </row>
    <row r="51" spans="1:7" ht="38.25" customHeight="1" x14ac:dyDescent="0.25">
      <c r="A51" s="17" t="s">
        <v>90</v>
      </c>
      <c r="B51" s="18" t="s">
        <v>6</v>
      </c>
      <c r="C51" s="19" t="s">
        <v>91</v>
      </c>
      <c r="D51" s="20">
        <v>70000</v>
      </c>
      <c r="E51" s="20">
        <v>70000</v>
      </c>
      <c r="F51" s="6"/>
      <c r="G51" s="20">
        <v>70000</v>
      </c>
    </row>
    <row r="52" spans="1:7" ht="15" customHeight="1" x14ac:dyDescent="0.25">
      <c r="A52" s="17" t="s">
        <v>92</v>
      </c>
      <c r="B52" s="18" t="s">
        <v>6</v>
      </c>
      <c r="C52" s="19" t="s">
        <v>93</v>
      </c>
      <c r="D52" s="21">
        <f>D53</f>
        <v>8400828</v>
      </c>
      <c r="E52" s="21">
        <f>E53</f>
        <v>8198911</v>
      </c>
      <c r="F52" s="6"/>
      <c r="G52" s="21">
        <f>G53</f>
        <v>8196351</v>
      </c>
    </row>
    <row r="53" spans="1:7" ht="25.5" customHeight="1" x14ac:dyDescent="0.25">
      <c r="A53" s="17" t="s">
        <v>94</v>
      </c>
      <c r="B53" s="18" t="s">
        <v>6</v>
      </c>
      <c r="C53" s="19" t="s">
        <v>95</v>
      </c>
      <c r="D53" s="20">
        <f>D54+D58+D61+D64+D65</f>
        <v>8400828</v>
      </c>
      <c r="E53" s="20">
        <f>E54+E58+E61+E63+E65</f>
        <v>8198911</v>
      </c>
      <c r="F53" s="6"/>
      <c r="G53" s="20">
        <f>G54+G58+G65</f>
        <v>8196351</v>
      </c>
    </row>
    <row r="54" spans="1:7" ht="25.5" customHeight="1" x14ac:dyDescent="0.25">
      <c r="A54" s="17" t="s">
        <v>96</v>
      </c>
      <c r="B54" s="18" t="s">
        <v>6</v>
      </c>
      <c r="C54" s="19" t="s">
        <v>131</v>
      </c>
      <c r="D54" s="20">
        <f t="shared" ref="D54:G56" si="0">D55</f>
        <v>3100498</v>
      </c>
      <c r="E54" s="20">
        <f t="shared" si="0"/>
        <v>3100877</v>
      </c>
      <c r="F54" s="6"/>
      <c r="G54" s="20">
        <f t="shared" si="0"/>
        <v>3101170</v>
      </c>
    </row>
    <row r="55" spans="1:7" ht="15" customHeight="1" x14ac:dyDescent="0.25">
      <c r="A55" s="17" t="s">
        <v>97</v>
      </c>
      <c r="B55" s="18" t="s">
        <v>6</v>
      </c>
      <c r="C55" s="19" t="s">
        <v>130</v>
      </c>
      <c r="D55" s="20">
        <f t="shared" si="0"/>
        <v>3100498</v>
      </c>
      <c r="E55" s="20">
        <f t="shared" si="0"/>
        <v>3100877</v>
      </c>
      <c r="F55" s="6"/>
      <c r="G55" s="20">
        <f>G56</f>
        <v>3101170</v>
      </c>
    </row>
    <row r="56" spans="1:7" ht="25.5" customHeight="1" x14ac:dyDescent="0.25">
      <c r="A56" s="17" t="s">
        <v>98</v>
      </c>
      <c r="B56" s="18" t="s">
        <v>6</v>
      </c>
      <c r="C56" s="19" t="s">
        <v>129</v>
      </c>
      <c r="D56" s="20">
        <f t="shared" si="0"/>
        <v>3100498</v>
      </c>
      <c r="E56" s="20">
        <f t="shared" si="0"/>
        <v>3100877</v>
      </c>
      <c r="F56" s="6"/>
      <c r="G56" s="20">
        <f t="shared" si="0"/>
        <v>3101170</v>
      </c>
    </row>
    <row r="57" spans="1:7" ht="25.5" customHeight="1" x14ac:dyDescent="0.25">
      <c r="A57" s="17" t="s">
        <v>99</v>
      </c>
      <c r="B57" s="18" t="s">
        <v>6</v>
      </c>
      <c r="C57" s="19" t="s">
        <v>128</v>
      </c>
      <c r="D57" s="20">
        <v>3100498</v>
      </c>
      <c r="E57" s="20">
        <v>3100877</v>
      </c>
      <c r="F57" s="6"/>
      <c r="G57" s="20">
        <v>3101170</v>
      </c>
    </row>
    <row r="58" spans="1:7" ht="25.5" customHeight="1" x14ac:dyDescent="0.25">
      <c r="A58" s="17" t="s">
        <v>100</v>
      </c>
      <c r="B58" s="18" t="s">
        <v>6</v>
      </c>
      <c r="C58" s="19" t="s">
        <v>127</v>
      </c>
      <c r="D58" s="20">
        <f>D59</f>
        <v>391900</v>
      </c>
      <c r="E58" s="20">
        <f>E59</f>
        <v>405900</v>
      </c>
      <c r="F58" s="6"/>
      <c r="G58" s="20">
        <f>G59</f>
        <v>419400</v>
      </c>
    </row>
    <row r="59" spans="1:7" ht="38.25" customHeight="1" x14ac:dyDescent="0.25">
      <c r="A59" s="17" t="s">
        <v>101</v>
      </c>
      <c r="B59" s="18" t="s">
        <v>6</v>
      </c>
      <c r="C59" s="19" t="s">
        <v>126</v>
      </c>
      <c r="D59" s="20">
        <f>D60</f>
        <v>391900</v>
      </c>
      <c r="E59" s="20">
        <f>E60</f>
        <v>405900</v>
      </c>
      <c r="F59" s="6"/>
      <c r="G59" s="20">
        <f>G60</f>
        <v>419400</v>
      </c>
    </row>
    <row r="60" spans="1:7" ht="38.25" customHeight="1" x14ac:dyDescent="0.25">
      <c r="A60" s="17" t="s">
        <v>102</v>
      </c>
      <c r="B60" s="18" t="s">
        <v>6</v>
      </c>
      <c r="C60" s="19" t="s">
        <v>125</v>
      </c>
      <c r="D60" s="20">
        <v>391900</v>
      </c>
      <c r="E60" s="20">
        <v>405900</v>
      </c>
      <c r="F60" s="6"/>
      <c r="G60" s="20">
        <v>419400</v>
      </c>
    </row>
    <row r="61" spans="1:7" ht="123" customHeight="1" x14ac:dyDescent="0.25">
      <c r="A61" s="28" t="str">
        <f>[1]Лист3!$A$44</f>
        <v>Субсидия на разработку землеустроительной документации по описанию границ населенных пунктов Калужской области для внесения в сведения ЕГРН и (или) разработку землеустроительной документации по описанию границ территориальных зонмуниципальных образований Калужской области для внесения в сведения ЕГРН</v>
      </c>
      <c r="B61" s="18" t="s">
        <v>6</v>
      </c>
      <c r="C61" s="19" t="s">
        <v>133</v>
      </c>
      <c r="D61" s="20">
        <v>0</v>
      </c>
      <c r="E61" s="20">
        <v>0</v>
      </c>
      <c r="F61" s="6"/>
      <c r="G61" s="20">
        <v>0</v>
      </c>
    </row>
    <row r="62" spans="1:7" ht="72" customHeight="1" x14ac:dyDescent="0.25">
      <c r="A62" s="28" t="str">
        <f>[1]Лист3!$A$8</f>
        <v>Субсидия на выполнение кадастровых работ по внесению изменений в документы территориального планирования и градостроительного зонирования</v>
      </c>
      <c r="B62" s="18" t="s">
        <v>6</v>
      </c>
      <c r="C62" s="19" t="s">
        <v>134</v>
      </c>
      <c r="D62" s="20">
        <v>0</v>
      </c>
      <c r="E62" s="20">
        <v>0</v>
      </c>
      <c r="F62" s="6"/>
      <c r="G62" s="20">
        <v>0</v>
      </c>
    </row>
    <row r="63" spans="1:7" ht="46.5" customHeight="1" x14ac:dyDescent="0.25">
      <c r="A63" s="28" t="str">
        <f>[1]Лист3!$A$36</f>
        <v>Субсидия на реализацию мероприятий по благоустройству сельских территорий</v>
      </c>
      <c r="B63" s="18" t="s">
        <v>6</v>
      </c>
      <c r="C63" s="19" t="s">
        <v>114</v>
      </c>
      <c r="D63" s="20">
        <v>0</v>
      </c>
      <c r="E63" s="20">
        <v>0</v>
      </c>
      <c r="F63" s="6"/>
      <c r="G63" s="20">
        <v>0</v>
      </c>
    </row>
    <row r="64" spans="1:7" ht="152.25" customHeight="1" x14ac:dyDescent="0.25">
      <c r="A64" s="29" t="s">
        <v>137</v>
      </c>
      <c r="B64" s="18" t="s">
        <v>6</v>
      </c>
      <c r="C64" s="19"/>
      <c r="D64" s="20"/>
      <c r="E64" s="20"/>
      <c r="F64" s="6"/>
      <c r="G64" s="20"/>
    </row>
    <row r="65" spans="1:7" ht="15" customHeight="1" x14ac:dyDescent="0.25">
      <c r="A65" s="17" t="s">
        <v>103</v>
      </c>
      <c r="B65" s="18" t="s">
        <v>6</v>
      </c>
      <c r="C65" s="19" t="s">
        <v>124</v>
      </c>
      <c r="D65" s="20">
        <f>D66</f>
        <v>4908430</v>
      </c>
      <c r="E65" s="20">
        <f>E66</f>
        <v>4692134</v>
      </c>
      <c r="F65" s="6"/>
      <c r="G65" s="20">
        <f>G66</f>
        <v>4675781</v>
      </c>
    </row>
    <row r="66" spans="1:7" ht="51" customHeight="1" x14ac:dyDescent="0.25">
      <c r="A66" s="17" t="s">
        <v>104</v>
      </c>
      <c r="B66" s="18" t="s">
        <v>6</v>
      </c>
      <c r="C66" s="19" t="s">
        <v>123</v>
      </c>
      <c r="D66" s="20">
        <f>D67</f>
        <v>4908430</v>
      </c>
      <c r="E66" s="20">
        <f>E67</f>
        <v>4692134</v>
      </c>
      <c r="F66" s="6"/>
      <c r="G66" s="20">
        <f>G67</f>
        <v>4675781</v>
      </c>
    </row>
    <row r="67" spans="1:7" ht="63.75" customHeight="1" x14ac:dyDescent="0.25">
      <c r="A67" s="17" t="s">
        <v>105</v>
      </c>
      <c r="B67" s="18" t="s">
        <v>6</v>
      </c>
      <c r="C67" s="19" t="s">
        <v>122</v>
      </c>
      <c r="D67" s="20">
        <f>D68+D69+D70+D71+D72+D73+D74</f>
        <v>4908430</v>
      </c>
      <c r="E67" s="20">
        <f>E68+E69+E70+E71+E72+E73+E74</f>
        <v>4692134</v>
      </c>
      <c r="F67" s="6"/>
      <c r="G67" s="20">
        <f>G68+G69+G70+G71+G72+G73+G74</f>
        <v>4675781</v>
      </c>
    </row>
    <row r="68" spans="1:7" ht="63.75" customHeight="1" x14ac:dyDescent="0.25">
      <c r="A68" s="17" t="s">
        <v>106</v>
      </c>
      <c r="B68" s="18" t="s">
        <v>6</v>
      </c>
      <c r="C68" s="19" t="s">
        <v>121</v>
      </c>
      <c r="D68" s="20">
        <v>2832960</v>
      </c>
      <c r="E68" s="20">
        <v>2832960</v>
      </c>
      <c r="F68" s="6"/>
      <c r="G68" s="20">
        <v>2832960</v>
      </c>
    </row>
    <row r="69" spans="1:7" ht="51" customHeight="1" x14ac:dyDescent="0.25">
      <c r="A69" s="17" t="s">
        <v>107</v>
      </c>
      <c r="B69" s="18" t="s">
        <v>6</v>
      </c>
      <c r="C69" s="19" t="s">
        <v>120</v>
      </c>
      <c r="D69" s="20">
        <v>156000</v>
      </c>
      <c r="E69" s="20">
        <v>156000</v>
      </c>
      <c r="F69" s="6"/>
      <c r="G69" s="20">
        <v>156000</v>
      </c>
    </row>
    <row r="70" spans="1:7" ht="63.75" customHeight="1" x14ac:dyDescent="0.25">
      <c r="A70" s="17" t="s">
        <v>108</v>
      </c>
      <c r="B70" s="18" t="s">
        <v>6</v>
      </c>
      <c r="C70" s="19" t="s">
        <v>119</v>
      </c>
      <c r="D70" s="20">
        <v>114212</v>
      </c>
      <c r="E70" s="20">
        <v>114212</v>
      </c>
      <c r="F70" s="6"/>
      <c r="G70" s="20">
        <v>114212</v>
      </c>
    </row>
    <row r="71" spans="1:7" ht="140.25" customHeight="1" x14ac:dyDescent="0.25">
      <c r="A71" s="17" t="s">
        <v>109</v>
      </c>
      <c r="B71" s="18" t="s">
        <v>6</v>
      </c>
      <c r="C71" s="19" t="s">
        <v>118</v>
      </c>
      <c r="D71" s="20">
        <v>10000</v>
      </c>
      <c r="E71" s="20">
        <v>10000</v>
      </c>
      <c r="F71" s="6"/>
      <c r="G71" s="20">
        <v>10000</v>
      </c>
    </row>
    <row r="72" spans="1:7" ht="191.25" customHeight="1" x14ac:dyDescent="0.25">
      <c r="A72" s="17" t="s">
        <v>110</v>
      </c>
      <c r="B72" s="18" t="s">
        <v>6</v>
      </c>
      <c r="C72" s="19" t="s">
        <v>117</v>
      </c>
      <c r="D72" s="20">
        <v>1695258</v>
      </c>
      <c r="E72" s="20">
        <v>1478962</v>
      </c>
      <c r="F72" s="6"/>
      <c r="G72" s="20">
        <v>1462609</v>
      </c>
    </row>
    <row r="73" spans="1:7" ht="63.75" customHeight="1" x14ac:dyDescent="0.25">
      <c r="A73" s="17" t="s">
        <v>111</v>
      </c>
      <c r="B73" s="18" t="s">
        <v>6</v>
      </c>
      <c r="C73" s="19" t="s">
        <v>116</v>
      </c>
      <c r="D73" s="20">
        <v>50000</v>
      </c>
      <c r="E73" s="20">
        <v>50000</v>
      </c>
      <c r="F73" s="6"/>
      <c r="G73" s="20">
        <v>50000</v>
      </c>
    </row>
    <row r="74" spans="1:7" ht="204" customHeight="1" x14ac:dyDescent="0.25">
      <c r="A74" s="17" t="s">
        <v>112</v>
      </c>
      <c r="B74" s="18" t="s">
        <v>6</v>
      </c>
      <c r="C74" s="19" t="s">
        <v>113</v>
      </c>
      <c r="D74" s="20">
        <v>50000</v>
      </c>
      <c r="E74" s="20">
        <v>50000</v>
      </c>
      <c r="F74" s="6"/>
      <c r="G74" s="20">
        <v>50000</v>
      </c>
    </row>
    <row r="75" spans="1:7" ht="15" customHeight="1" x14ac:dyDescent="0.25">
      <c r="A75" s="26"/>
      <c r="B75" s="2"/>
      <c r="C75" s="2"/>
      <c r="D75" s="25"/>
      <c r="E75" s="25"/>
      <c r="F75" s="25"/>
      <c r="G75" s="25"/>
    </row>
    <row r="76" spans="1:7" x14ac:dyDescent="0.25">
      <c r="A76" s="2"/>
      <c r="D76" s="25"/>
      <c r="E76" s="25"/>
      <c r="F76" s="25"/>
      <c r="G76" s="25"/>
    </row>
    <row r="77" spans="1:7" x14ac:dyDescent="0.25">
      <c r="E77" s="27"/>
      <c r="G77" s="27"/>
    </row>
  </sheetData>
  <mergeCells count="8">
    <mergeCell ref="G7:G8"/>
    <mergeCell ref="G2:G4"/>
    <mergeCell ref="A1:E1"/>
    <mergeCell ref="A2:A4"/>
    <mergeCell ref="B2:B4"/>
    <mergeCell ref="C2:C4"/>
    <mergeCell ref="D2:D4"/>
    <mergeCell ref="E2:E4"/>
  </mergeCells>
  <pageMargins left="0.39374999999999999" right="0.39374999999999999" top="0.39374999999999999" bottom="0.39374999999999999" header="0.51180550000000002" footer="0.51180550000000002"/>
  <pageSetup paperSize="9" scale="6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7"/>
    <Parameter Name="ReportMode" Type="System.Int32" Value="7"/>
  </Parameters>
</MailMerge>
</file>

<file path=customXml/itemProps1.xml><?xml version="1.0" encoding="utf-8"?>
<ds:datastoreItem xmlns:ds="http://schemas.openxmlformats.org/officeDocument/2006/customXml" ds:itemID="{4A9A0304-73B3-4523-8E46-C8483088904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Доходы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PC\User</dc:creator>
  <cp:lastModifiedBy>User</cp:lastModifiedBy>
  <cp:lastPrinted>2019-11-18T11:42:09Z</cp:lastPrinted>
  <dcterms:created xsi:type="dcterms:W3CDTF">2016-10-13T10:43:08Z</dcterms:created>
  <dcterms:modified xsi:type="dcterms:W3CDTF">2022-02-11T12:17:02Z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eport Name">
    <vt:lpwstr>C:\Users\User\AppData\Local\Кейсистемс\Свод-СМАРТ\ReportManager\sv_0503117m_20160101__win_4.xlsx</vt:lpwstr>
  </property>
</Properties>
</file>